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avelov\Desktop\Lyubomir Ravelov\2. Други възложители\1. Община Мадан\2018\9. Средногорци\"/>
    </mc:Choice>
  </mc:AlternateContent>
  <bookViews>
    <workbookView xWindow="360" yWindow="45" windowWidth="21015" windowHeight="9975"/>
  </bookViews>
  <sheets>
    <sheet name="КС (1)" sheetId="4" r:id="rId1"/>
  </sheets>
  <externalReferences>
    <externalReference r:id="rId2"/>
  </externalReferences>
  <definedNames>
    <definedName name="д" localSheetId="0">[1]знаци!#REF!</definedName>
    <definedName name="д">[1]знаци!#REF!</definedName>
    <definedName name="л" localSheetId="0">[1]знаци!#REF!</definedName>
    <definedName name="л">[1]знаци!#REF!</definedName>
    <definedName name="_xlnm.Print_Area" localSheetId="0">'КС (1)'!$A$1:$F$76</definedName>
  </definedNames>
  <calcPr calcId="162913"/>
</workbook>
</file>

<file path=xl/calcChain.xml><?xml version="1.0" encoding="utf-8"?>
<calcChain xmlns="http://schemas.openxmlformats.org/spreadsheetml/2006/main">
  <c r="F48" i="4" l="1"/>
  <c r="F49" i="4"/>
  <c r="F50" i="4"/>
  <c r="F51" i="4"/>
  <c r="F53" i="4"/>
  <c r="F54" i="4"/>
  <c r="F55" i="4"/>
  <c r="F56" i="4"/>
  <c r="F58" i="4"/>
  <c r="F59" i="4"/>
  <c r="F60" i="4"/>
  <c r="F61" i="4"/>
  <c r="F62" i="4"/>
  <c r="F63" i="4"/>
  <c r="F64" i="4"/>
  <c r="F68" i="4"/>
  <c r="F69" i="4"/>
  <c r="F70" i="4"/>
  <c r="F71" i="4" l="1"/>
  <c r="F72" i="4" l="1"/>
  <c r="F73" i="4" s="1"/>
  <c r="F8" i="4" l="1"/>
  <c r="F9" i="4"/>
  <c r="F10" i="4"/>
  <c r="F11" i="4"/>
  <c r="F12" i="4"/>
  <c r="F14" i="4"/>
  <c r="F15" i="4"/>
  <c r="F16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7" i="4"/>
  <c r="F38" i="4" l="1"/>
  <c r="F39" i="4" s="1"/>
  <c r="F40" i="4" s="1"/>
  <c r="F75" i="4" s="1"/>
</calcChain>
</file>

<file path=xl/sharedStrings.xml><?xml version="1.0" encoding="utf-8"?>
<sst xmlns="http://schemas.openxmlformats.org/spreadsheetml/2006/main" count="168" uniqueCount="106">
  <si>
    <t xml:space="preserve">Пози-
ция </t>
  </si>
  <si>
    <t>Наименование на СМР</t>
  </si>
  <si>
    <t>мяр-ка</t>
  </si>
  <si>
    <t xml:space="preserve">коли-
чество </t>
  </si>
  <si>
    <t>ЕДИН. ЦЕНА</t>
  </si>
  <si>
    <t>СУМА</t>
  </si>
  <si>
    <t>Сметка n.1. ЗЕМНИ РАБОТИ</t>
  </si>
  <si>
    <t>n102</t>
  </si>
  <si>
    <t>Общ обикновен изкоп в земни почви, включително натоварване, транспортиране на определено разстояние, разтоварване на депо и оформянето му съгласно указанията на Възложителя</t>
  </si>
  <si>
    <t>м3</t>
  </si>
  <si>
    <t>n102.1</t>
  </si>
  <si>
    <t>Изкоп  за канали в земни почви, включително натоварване, транспортиране на определено разстояние, разтоварване на депо и оформянето му съгласно указанията на Възложителя</t>
  </si>
  <si>
    <t>n105</t>
  </si>
  <si>
    <t>Разваляне на основа от трошен камък, включително изкоп, натоварване, превоз на определено разстояние и разтоварване на депо и оформянето му, съгласно указанията на Възложителя</t>
  </si>
  <si>
    <t>n106</t>
  </si>
  <si>
    <t>Разваляне на съществуваща асфалтобетонова настилка, включително изкопаване, натоварване, транспортиране на определено растояние, разтоварване на депо и оформянето му, съгласно указанията на Възложителя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</si>
  <si>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</si>
  <si>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n107</t>
  </si>
  <si>
    <t>Фрезоване (технологично с цел осигуряване на минимални технологични дебелини на изравнителните пластове) на съществуваща асфалтобетонова настилка, включително, натоварване, транспортиране на определено растояние, разтоварване на депо и оформянето му, съгласно указанията на Възложителя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</si>
  <si>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</si>
  <si>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n108</t>
  </si>
  <si>
    <t xml:space="preserve">Фрезоване на съществуваща асфалтобетонова настилка (за предварителен ремонт), включително натоварване, превоз на определено разстояние и разтоварване на депо.  </t>
  </si>
  <si>
    <t>м</t>
  </si>
  <si>
    <t xml:space="preserve">Разваляне на тротоар от циментови плочи и транспортиране на определено място и всички свързани с това разходи </t>
  </si>
  <si>
    <t>n111</t>
  </si>
  <si>
    <t>Демонтаж на съществуващи стандартни пътни знаци, съгласно временната и постоянна организация на движение, включително, натоварване, транспортиране на определено разстояние  и предаване в посочен склад съгласно указанията на Възложителя</t>
  </si>
  <si>
    <t>бр.</t>
  </si>
  <si>
    <t>n117</t>
  </si>
  <si>
    <t>Доставка и полагане на уплътнен речен пясък под и около тръбите</t>
  </si>
  <si>
    <t xml:space="preserve">Разваляне на съществуващ  бетон, включително разкъртване, натоварване, транспортиране на определено растояние, разтоварване на депо и други  </t>
  </si>
  <si>
    <t>Сметка n.2.  АСФАЛТОВИ РАБОТИ</t>
  </si>
  <si>
    <t>n203</t>
  </si>
  <si>
    <t>Доставка и полагане на асфалтова смес за долен пласт на покритието  /биндер/ съгласно изискванията на ТС и всички свързани с това разходи</t>
  </si>
  <si>
    <t>т</t>
  </si>
  <si>
    <t>n204</t>
  </si>
  <si>
    <t>Доставка и полагане на асфалтова смес за долен пласт на покритието /биндер/  , за кръпки с различна дебелина и ширина съгласно изискванията на ТС и всички свързани с това разходи</t>
  </si>
  <si>
    <t>n209</t>
  </si>
  <si>
    <t>Доставка и полагане на плътен асфалтобетон, тип А, с дебелина след уплътняването 4см, съгласно изискванията на проекта и ТС и всички свързани с това разходи</t>
  </si>
  <si>
    <t>n209.1</t>
  </si>
  <si>
    <t>Доставка и полагане на плътен асфалтобетон, тип А, за  асфалтови тротоари с различна дебелина и ширина съгласно изискванията на ТС и всички свързани с това разходи</t>
  </si>
  <si>
    <t>n219</t>
  </si>
  <si>
    <t>Направа на първи (свързващ) битумен разлив за връзка с различна ширина, съгласно изискванията на ТС.</t>
  </si>
  <si>
    <t>n220</t>
  </si>
  <si>
    <t>Направа на втори (свързващ) битумен разлив за връзка с различна ширина, съгласно изискванията на ТС.</t>
  </si>
  <si>
    <t>Сметка n.3. ПЪТНИ РАБОТИ</t>
  </si>
  <si>
    <t>n302</t>
  </si>
  <si>
    <t>Доставка и полагане на  материал за основа /трошенокаменна настилка/  , съгласно изискванията на ТС, и всички свързани стова разходи</t>
  </si>
  <si>
    <t>n306</t>
  </si>
  <si>
    <t>Доставка и полагане на бетонови бордюри с размер 18/35/50, съгласно БДС EN 1340, включително всички свързани с това разходи</t>
  </si>
  <si>
    <t>м2</t>
  </si>
  <si>
    <t>n318</t>
  </si>
  <si>
    <t>Доставка и полагане (машинно и/или ръчно) на хоризонтална маркировка с различна конфигурация  съгласно чертежите  от боя с перли, включително всички свързани с това разходи</t>
  </si>
  <si>
    <t>n320</t>
  </si>
  <si>
    <t>Доставка и монтаж на стандартни пътни знаци съгласно  чертежите, включително всички свързани с това разходи</t>
  </si>
  <si>
    <t>n323</t>
  </si>
  <si>
    <t>Укрепване на стандартни пътни знаци, включително всички свързани с това разходи</t>
  </si>
  <si>
    <t>n325</t>
  </si>
  <si>
    <t>Направа на нови улични отоци с две решетки  съгласно чертежите, вкл. всички свързани с това разходи</t>
  </si>
  <si>
    <t>n326</t>
  </si>
  <si>
    <t>Направа на напречна отводнителна решетка  съгласно чертежите, вкл. всички свързани с това разходи</t>
  </si>
  <si>
    <t>n327</t>
  </si>
  <si>
    <t>Доставка и полагане на вълнообразни полиетиленови тръби ф200 Sn8</t>
  </si>
  <si>
    <t>n328</t>
  </si>
  <si>
    <t>Доставка и полагане на вълнообразни полиетиленови тръби ф315 Sn8</t>
  </si>
  <si>
    <t>n329</t>
  </si>
  <si>
    <t>Повдигане на съществуващи ревизионни шахти , вкл. всички свързани с това разходи</t>
  </si>
  <si>
    <t>Сметка n.4.  ВЕРТИКАЛНА ПЛАНИРОВКА</t>
  </si>
  <si>
    <t>n403</t>
  </si>
  <si>
    <t>Изкоп за съоръжения в земни почви, включително натоварване, транспортиране на определено разстояние, разтоварване на депо и оформянето му съгласно указанията на Възложителя</t>
  </si>
  <si>
    <t>n404</t>
  </si>
  <si>
    <t>n405</t>
  </si>
  <si>
    <t>n406</t>
  </si>
  <si>
    <t>Доставка и изливане на място на бетон В25 съгласно БДС 7268  при подпорни стени,  включително кофраж и всички необходими материали без армировката и всички свързани с това разходи</t>
  </si>
  <si>
    <t>n407</t>
  </si>
  <si>
    <t>Армировка клас А ІІІ съгласно  БДС 4758  и в съответствие с изискванията на Раздел 7600 на Техническата спесификация, всички диаметри оребрена стомана.</t>
  </si>
  <si>
    <t>кг</t>
  </si>
  <si>
    <t>n408</t>
  </si>
  <si>
    <t xml:space="preserve">Доставка и полагане на ПВЦ тръби  ф110 за барбакани </t>
  </si>
  <si>
    <t>n409</t>
  </si>
  <si>
    <t>Трикратно обмазване на бетонни повърхности подлежащи на засипване  с хидроизолационен битум, включително всички свързани с това разходи</t>
  </si>
  <si>
    <t>n410</t>
  </si>
  <si>
    <t>Облицовка с каменни плочи (ивайловградски камък) на подпорни стени</t>
  </si>
  <si>
    <t>n411</t>
  </si>
  <si>
    <t>Доставка и полагане на бетонови бордюри с размер 8/16/50, съгласно БДС EN 1340, включително всички свързани с това разходи</t>
  </si>
  <si>
    <t>n412</t>
  </si>
  <si>
    <t>Направа на тротоар с бетонови тротоарни плочи (цветни), върху цименто-пясъчен разтвор , съгласно чертежите, включително всички свързани с това разходи.</t>
  </si>
  <si>
    <t>n413</t>
  </si>
  <si>
    <t>Направа на тротоар с тактилни плочи  върху цименто-пясъчен разтвор , съгласно чертежите, включително всички свързани с това разходи.</t>
  </si>
  <si>
    <t>n414</t>
  </si>
  <si>
    <t>Доставка и монтаж на предпазен парапет с h = 110 см. , включително всички свързани с това разходи.</t>
  </si>
  <si>
    <t>n415</t>
  </si>
  <si>
    <t>Доставка и полагане на трамбована глина</t>
  </si>
  <si>
    <t>n416</t>
  </si>
  <si>
    <t xml:space="preserve">Изпълнение на насип зад съоръжения от дрениращ материал съгласно изискванията на ТС </t>
  </si>
  <si>
    <t>n417</t>
  </si>
  <si>
    <t>Доставка и полагане на хумусен пласт с дебелина 20см , включително всички свързани с това разходи.</t>
  </si>
  <si>
    <t>n418</t>
  </si>
  <si>
    <t>Затревяване на равни повърхности , включително обработка на почвата, наторяване и поливане, , включително всички свързани с това разходи.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</si>
  <si>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</si>
  <si>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КОЛИЧЕСТВЕНА СМЕТКА I-ЕТАП</t>
  </si>
  <si>
    <t>КОЛИЧЕСТВЕНА СМЕТКА II-ЕТАП</t>
  </si>
  <si>
    <t>Общо</t>
  </si>
  <si>
    <t>ДДС 20%:</t>
  </si>
  <si>
    <t>Всичко:</t>
  </si>
  <si>
    <r>
      <t>Всичко</t>
    </r>
    <r>
      <rPr>
        <b/>
        <sz val="10"/>
        <rFont val="Arial"/>
        <family val="2"/>
        <charset val="204"/>
      </rPr>
      <t xml:space="preserve"> за I-ви и II-ри етап с вкл.ДДС</t>
    </r>
  </si>
  <si>
    <t>Обект:"Рехабилитация на ул.”Петко Р. Славейков” и площадно пространство пред кметство на с.Средногорци"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</si>
</sst>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0_ ;\-#,##0.00\ "/>
    <numFmt numFmtId="166" formatCode="#,##0.0"/>
    <numFmt numFmtId="167" formatCode="0.0"/>
    <numFmt numFmtId="168" formatCode="_-* #,##0.00_-;\-* #,##0.00_-;_-* &quot;-&quot;??_-;_-@_-"/>
    <numFmt numFmtId="169" formatCode="_-* #,##0.00\ &quot;лв&quot;_-;\-* #,##0.00\ &quot;лв&quot;_-;_-* &quot;-&quot;??\ &quot;лв&quot;_-;_-@_-"/>
    <numFmt numFmtId="170" formatCode="_(&quot;$&quot;* #,##0.00_);_(&quot;$&quot;* \(#,##0.00\);_(&quot;$&quot;* &quot;-&quot;??_);_(@_)"/>
    <numFmt numFmtId="171" formatCode="_-* #,##0.00000\ _л_в_-;\-* #,##0.00000\ _л_в_-;_-* &quot;-&quot;??\ _л_в_-;_-@_-"/>
    <numFmt numFmtId="172" formatCode="#,##0.0_ ;\-#,##0.0\ "/>
    <numFmt numFmtId="173" formatCode="#,##0.0\ &quot;лв.&quot;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ok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ok"/>
      <charset val="204"/>
    </font>
    <font>
      <sz val="8"/>
      <name val="Timok"/>
      <family val="2"/>
      <charset val="204"/>
    </font>
    <font>
      <b/>
      <sz val="8"/>
      <name val="Timok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orbel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orbe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Tur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Tms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orbel"/>
      <family val="2"/>
      <charset val="204"/>
    </font>
    <font>
      <sz val="11"/>
      <color indexed="17"/>
      <name val="Corbel"/>
      <family val="2"/>
      <charset val="204"/>
    </font>
    <font>
      <b/>
      <sz val="18"/>
      <color indexed="54"/>
      <name val="Corbel"/>
      <family val="2"/>
      <charset val="204"/>
    </font>
    <font>
      <b/>
      <sz val="15"/>
      <color indexed="54"/>
      <name val="Corbel"/>
      <family val="2"/>
      <charset val="204"/>
    </font>
    <font>
      <b/>
      <sz val="13"/>
      <color indexed="54"/>
      <name val="Corbel"/>
      <family val="2"/>
      <charset val="204"/>
    </font>
    <font>
      <b/>
      <sz val="11"/>
      <color indexed="54"/>
      <name val="Corbel"/>
      <family val="2"/>
      <charset val="204"/>
    </font>
    <font>
      <b/>
      <sz val="18"/>
      <color indexed="54"/>
      <name val="Cambria"/>
      <family val="2"/>
      <charset val="204"/>
    </font>
    <font>
      <b/>
      <sz val="11"/>
      <color indexed="63"/>
      <name val="Corbel"/>
      <family val="2"/>
      <charset val="204"/>
    </font>
    <font>
      <b/>
      <sz val="11"/>
      <color indexed="52"/>
      <name val="Corbel"/>
      <family val="2"/>
      <charset val="204"/>
    </font>
    <font>
      <b/>
      <sz val="11"/>
      <color indexed="9"/>
      <name val="Corbel"/>
      <family val="2"/>
      <charset val="204"/>
    </font>
    <font>
      <sz val="11"/>
      <color indexed="20"/>
      <name val="Corbel"/>
      <family val="2"/>
      <charset val="204"/>
    </font>
    <font>
      <sz val="11"/>
      <color indexed="60"/>
      <name val="Corbel"/>
      <family val="2"/>
      <charset val="204"/>
    </font>
    <font>
      <i/>
      <sz val="11"/>
      <color indexed="23"/>
      <name val="Corbel"/>
      <family val="2"/>
      <charset val="204"/>
    </font>
    <font>
      <sz val="11"/>
      <color indexed="10"/>
      <name val="Corbel"/>
      <family val="2"/>
      <charset val="204"/>
    </font>
    <font>
      <sz val="11"/>
      <color indexed="52"/>
      <name val="Corbel"/>
      <family val="2"/>
      <charset val="204"/>
    </font>
    <font>
      <b/>
      <sz val="11"/>
      <color indexed="8"/>
      <name val="Corbe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0" fontId="4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7" borderId="0" applyNumberFormat="0" applyBorder="0" applyAlignment="0" applyProtection="0"/>
    <xf numFmtId="0" fontId="14" fillId="4" borderId="0" applyNumberFormat="0" applyBorder="0" applyAlignment="0" applyProtection="0"/>
    <xf numFmtId="0" fontId="15" fillId="8" borderId="0" applyNumberFormat="0" applyBorder="0" applyAlignment="0" applyProtection="0"/>
    <xf numFmtId="0" fontId="14" fillId="5" borderId="0" applyNumberFormat="0" applyBorder="0" applyAlignment="0" applyProtection="0"/>
    <xf numFmtId="0" fontId="15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7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4" borderId="0" applyNumberFormat="0" applyBorder="0" applyAlignment="0" applyProtection="0"/>
    <xf numFmtId="0" fontId="14" fillId="5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5" borderId="0" applyNumberFormat="0" applyBorder="0" applyAlignment="0" applyProtection="0"/>
    <xf numFmtId="0" fontId="14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0" fillId="24" borderId="11" applyNumberFormat="0" applyAlignment="0" applyProtection="0"/>
    <xf numFmtId="0" fontId="20" fillId="24" borderId="11" applyNumberFormat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10" applyNumberFormat="0" applyAlignment="0" applyProtection="0"/>
    <xf numFmtId="0" fontId="28" fillId="7" borderId="10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7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13" fillId="0" borderId="0"/>
    <xf numFmtId="0" fontId="33" fillId="0" borderId="0"/>
    <xf numFmtId="0" fontId="32" fillId="0" borderId="0"/>
    <xf numFmtId="0" fontId="34" fillId="0" borderId="0"/>
    <xf numFmtId="0" fontId="33" fillId="0" borderId="0"/>
    <xf numFmtId="0" fontId="4" fillId="0" borderId="0"/>
    <xf numFmtId="0" fontId="33" fillId="8" borderId="16" applyNumberFormat="0" applyFont="0" applyAlignment="0" applyProtection="0"/>
    <xf numFmtId="0" fontId="33" fillId="8" borderId="16" applyNumberFormat="0" applyFont="0" applyAlignment="0" applyProtection="0"/>
    <xf numFmtId="0" fontId="35" fillId="15" borderId="17" applyNumberFormat="0" applyAlignment="0" applyProtection="0"/>
    <xf numFmtId="0" fontId="35" fillId="15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6" fillId="21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7" fillId="13" borderId="0" applyNumberFormat="0" applyBorder="0" applyAlignment="0" applyProtection="0"/>
    <xf numFmtId="0" fontId="16" fillId="17" borderId="0" applyNumberFormat="0" applyBorder="0" applyAlignment="0" applyProtection="0"/>
    <xf numFmtId="0" fontId="17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26" borderId="0" applyNumberFormat="0" applyBorder="0" applyAlignment="0" applyProtection="0"/>
    <xf numFmtId="0" fontId="16" fillId="23" borderId="0" applyNumberFormat="0" applyBorder="0" applyAlignment="0" applyProtection="0"/>
    <xf numFmtId="0" fontId="4" fillId="8" borderId="16" applyNumberFormat="0" applyFont="0" applyAlignment="0" applyProtection="0"/>
    <xf numFmtId="0" fontId="40" fillId="7" borderId="10" applyNumberFormat="0" applyAlignment="0" applyProtection="0"/>
    <xf numFmtId="0" fontId="28" fillId="7" borderId="10" applyNumberFormat="0" applyAlignment="0" applyProtection="0"/>
    <xf numFmtId="0" fontId="40" fillId="7" borderId="10" applyNumberFormat="0" applyAlignment="0" applyProtection="0"/>
    <xf numFmtId="0" fontId="41" fillId="4" borderId="0" applyNumberFormat="0" applyBorder="0" applyAlignment="0" applyProtection="0"/>
    <xf numFmtId="0" fontId="24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25" fillId="0" borderId="12" applyNumberFormat="0" applyFill="0" applyAlignment="0" applyProtection="0"/>
    <xf numFmtId="0" fontId="44" fillId="0" borderId="20" applyNumberFormat="0" applyFill="0" applyAlignment="0" applyProtection="0"/>
    <xf numFmtId="0" fontId="26" fillId="0" borderId="13" applyNumberFormat="0" applyFill="0" applyAlignment="0" applyProtection="0"/>
    <xf numFmtId="0" fontId="45" fillId="0" borderId="21" applyNumberFormat="0" applyFill="0" applyAlignment="0" applyProtection="0"/>
    <xf numFmtId="0" fontId="27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5" borderId="17" applyNumberFormat="0" applyAlignment="0" applyProtection="0"/>
    <xf numFmtId="0" fontId="35" fillId="15" borderId="17" applyNumberFormat="0" applyAlignment="0" applyProtection="0"/>
    <xf numFmtId="0" fontId="47" fillId="15" borderId="17" applyNumberFormat="0" applyAlignment="0" applyProtection="0"/>
    <xf numFmtId="0" fontId="48" fillId="15" borderId="10" applyNumberFormat="0" applyAlignment="0" applyProtection="0"/>
    <xf numFmtId="0" fontId="19" fillId="15" borderId="10" applyNumberFormat="0" applyAlignment="0" applyProtection="0"/>
    <xf numFmtId="0" fontId="48" fillId="15" borderId="10" applyNumberFormat="0" applyAlignment="0" applyProtection="0"/>
    <xf numFmtId="0" fontId="49" fillId="24" borderId="11" applyNumberFormat="0" applyAlignment="0" applyProtection="0"/>
    <xf numFmtId="0" fontId="20" fillId="24" borderId="11" applyNumberFormat="0" applyAlignment="0" applyProtection="0"/>
    <xf numFmtId="0" fontId="49" fillId="24" borderId="11" applyNumberFormat="0" applyAlignment="0" applyProtection="0"/>
    <xf numFmtId="0" fontId="50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14" borderId="0" applyNumberFormat="0" applyBorder="0" applyAlignment="0" applyProtection="0"/>
    <xf numFmtId="0" fontId="30" fillId="14" borderId="0" applyNumberFormat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29" fillId="0" borderId="15" applyNumberFormat="0" applyFill="0" applyAlignment="0" applyProtection="0"/>
    <xf numFmtId="0" fontId="54" fillId="0" borderId="15" applyNumberFormat="0" applyFill="0" applyAlignment="0" applyProtection="0"/>
    <xf numFmtId="0" fontId="36" fillId="0" borderId="0"/>
    <xf numFmtId="0" fontId="55" fillId="0" borderId="22" applyNumberFormat="0" applyFill="0" applyAlignment="0" applyProtection="0"/>
    <xf numFmtId="0" fontId="38" fillId="0" borderId="18" applyNumberFormat="0" applyFill="0" applyAlignment="0" applyProtection="0"/>
  </cellStyleXfs>
  <cellXfs count="78">
    <xf numFmtId="0" fontId="0" fillId="0" borderId="0" xfId="0"/>
    <xf numFmtId="164" fontId="5" fillId="0" borderId="0" xfId="2" applyNumberFormat="1" applyFont="1" applyFill="1"/>
    <xf numFmtId="0" fontId="5" fillId="0" borderId="0" xfId="3" applyFont="1" applyFill="1"/>
    <xf numFmtId="164" fontId="5" fillId="0" borderId="0" xfId="2" applyNumberFormat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5" xfId="4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left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left" vertical="center" wrapText="1"/>
    </xf>
    <xf numFmtId="164" fontId="3" fillId="0" borderId="0" xfId="2" applyNumberFormat="1" applyFont="1" applyFill="1"/>
    <xf numFmtId="0" fontId="3" fillId="0" borderId="0" xfId="3" applyFont="1" applyFill="1"/>
    <xf numFmtId="164" fontId="12" fillId="0" borderId="0" xfId="2" applyNumberFormat="1" applyFont="1" applyFill="1" applyAlignment="1">
      <alignment vertical="center"/>
    </xf>
    <xf numFmtId="0" fontId="12" fillId="0" borderId="0" xfId="3" applyFont="1" applyFill="1" applyAlignment="1">
      <alignment vertical="center"/>
    </xf>
    <xf numFmtId="164" fontId="12" fillId="0" borderId="0" xfId="2" applyNumberFormat="1" applyFont="1" applyFill="1"/>
    <xf numFmtId="0" fontId="12" fillId="0" borderId="0" xfId="3" applyFont="1" applyFill="1"/>
    <xf numFmtId="0" fontId="7" fillId="0" borderId="4" xfId="1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right" vertical="center"/>
    </xf>
    <xf numFmtId="164" fontId="7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164" fontId="7" fillId="0" borderId="0" xfId="2" applyNumberFormat="1" applyFont="1" applyFill="1"/>
    <xf numFmtId="0" fontId="7" fillId="0" borderId="0" xfId="3" applyFont="1" applyFill="1"/>
    <xf numFmtId="0" fontId="7" fillId="0" borderId="5" xfId="9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 wrapText="1"/>
    </xf>
    <xf numFmtId="164" fontId="7" fillId="27" borderId="0" xfId="2" applyNumberFormat="1" applyFont="1" applyFill="1" applyAlignment="1">
      <alignment vertical="center"/>
    </xf>
    <xf numFmtId="0" fontId="7" fillId="27" borderId="0" xfId="3" applyFont="1" applyFill="1" applyAlignment="1">
      <alignment vertical="center"/>
    </xf>
    <xf numFmtId="0" fontId="56" fillId="0" borderId="5" xfId="7" applyFont="1" applyFill="1" applyBorder="1" applyAlignment="1">
      <alignment horizontal="center" vertical="center"/>
    </xf>
    <xf numFmtId="164" fontId="6" fillId="0" borderId="0" xfId="2" applyNumberFormat="1" applyFont="1" applyFill="1"/>
    <xf numFmtId="0" fontId="6" fillId="0" borderId="0" xfId="3" applyFont="1" applyFill="1"/>
    <xf numFmtId="0" fontId="7" fillId="0" borderId="5" xfId="1" applyFont="1" applyFill="1" applyBorder="1" applyAlignment="1">
      <alignment horizontal="left" vertical="top" wrapText="1"/>
    </xf>
    <xf numFmtId="0" fontId="58" fillId="0" borderId="0" xfId="5" applyFont="1" applyFill="1" applyBorder="1" applyAlignment="1">
      <alignment horizontal="right" vertical="center"/>
    </xf>
    <xf numFmtId="164" fontId="7" fillId="0" borderId="5" xfId="2" applyNumberFormat="1" applyFont="1" applyFill="1" applyBorder="1"/>
    <xf numFmtId="167" fontId="7" fillId="0" borderId="5" xfId="3" applyNumberFormat="1" applyFont="1" applyFill="1" applyBorder="1" applyAlignment="1">
      <alignment horizontal="right" vertical="center"/>
    </xf>
    <xf numFmtId="0" fontId="7" fillId="0" borderId="5" xfId="5" applyFont="1" applyFill="1" applyBorder="1" applyAlignment="1">
      <alignment horizontal="right" vertical="center"/>
    </xf>
    <xf numFmtId="2" fontId="7" fillId="0" borderId="5" xfId="3" applyNumberFormat="1" applyFont="1" applyFill="1" applyBorder="1" applyAlignment="1">
      <alignment horizontal="right" vertical="center"/>
    </xf>
    <xf numFmtId="2" fontId="7" fillId="0" borderId="5" xfId="5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 wrapText="1"/>
    </xf>
    <xf numFmtId="166" fontId="7" fillId="0" borderId="0" xfId="2" applyNumberFormat="1" applyFont="1" applyFill="1" applyAlignment="1">
      <alignment horizontal="right" vertical="center"/>
    </xf>
    <xf numFmtId="0" fontId="59" fillId="0" borderId="5" xfId="1" applyFont="1" applyFill="1" applyBorder="1" applyAlignment="1">
      <alignment horizontal="left" vertical="center"/>
    </xf>
    <xf numFmtId="0" fontId="7" fillId="0" borderId="5" xfId="1" quotePrefix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vertical="center" wrapText="1"/>
    </xf>
    <xf numFmtId="0" fontId="60" fillId="0" borderId="5" xfId="0" applyFont="1" applyFill="1" applyBorder="1" applyAlignment="1">
      <alignment horizontal="right" vertical="center" wrapText="1"/>
    </xf>
    <xf numFmtId="172" fontId="6" fillId="0" borderId="5" xfId="2" applyNumberFormat="1" applyFont="1" applyFill="1" applyBorder="1" applyAlignment="1">
      <alignment horizontal="right" vertical="center"/>
    </xf>
    <xf numFmtId="0" fontId="4" fillId="0" borderId="0" xfId="10" applyFont="1" applyFill="1" applyAlignment="1">
      <alignment horizontal="right"/>
    </xf>
    <xf numFmtId="0" fontId="7" fillId="0" borderId="0" xfId="3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/>
    </xf>
    <xf numFmtId="171" fontId="7" fillId="0" borderId="0" xfId="2" applyNumberFormat="1" applyFont="1" applyFill="1"/>
    <xf numFmtId="0" fontId="61" fillId="27" borderId="1" xfId="5" applyFont="1" applyFill="1" applyBorder="1" applyAlignment="1">
      <alignment horizontal="center" vertical="center"/>
    </xf>
    <xf numFmtId="0" fontId="4" fillId="27" borderId="2" xfId="0" applyFont="1" applyFill="1" applyBorder="1" applyAlignment="1">
      <alignment horizontal="justify" wrapText="1"/>
    </xf>
    <xf numFmtId="0" fontId="4" fillId="27" borderId="2" xfId="5" applyFont="1" applyFill="1" applyBorder="1" applyAlignment="1">
      <alignment horizontal="center" vertical="center" wrapText="1"/>
    </xf>
    <xf numFmtId="0" fontId="4" fillId="27" borderId="2" xfId="5" applyFont="1" applyFill="1" applyBorder="1" applyAlignment="1">
      <alignment wrapText="1"/>
    </xf>
    <xf numFmtId="0" fontId="7" fillId="27" borderId="0" xfId="5" applyFont="1" applyFill="1"/>
    <xf numFmtId="173" fontId="60" fillId="27" borderId="3" xfId="5" applyNumberFormat="1" applyFont="1" applyFill="1" applyBorder="1"/>
    <xf numFmtId="0" fontId="6" fillId="0" borderId="23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center" vertical="center" wrapText="1"/>
    </xf>
    <xf numFmtId="166" fontId="7" fillId="0" borderId="24" xfId="2" applyNumberFormat="1" applyFont="1" applyFill="1" applyBorder="1" applyAlignment="1">
      <alignment horizontal="center" vertical="center" wrapText="1"/>
    </xf>
    <xf numFmtId="0" fontId="9" fillId="0" borderId="24" xfId="5" applyFont="1" applyFill="1" applyBorder="1" applyAlignment="1">
      <alignment horizontal="center"/>
    </xf>
    <xf numFmtId="0" fontId="10" fillId="0" borderId="25" xfId="5" applyFont="1" applyFill="1" applyBorder="1" applyAlignment="1">
      <alignment horizontal="center"/>
    </xf>
    <xf numFmtId="164" fontId="7" fillId="0" borderId="6" xfId="2" applyNumberFormat="1" applyFont="1" applyFill="1" applyBorder="1"/>
    <xf numFmtId="0" fontId="7" fillId="0" borderId="4" xfId="3" applyFont="1" applyFill="1" applyBorder="1" applyAlignment="1">
      <alignment horizontal="center" vertical="center"/>
    </xf>
    <xf numFmtId="172" fontId="6" fillId="0" borderId="6" xfId="2" applyNumberFormat="1" applyFont="1" applyFill="1" applyBorder="1" applyAlignment="1">
      <alignment horizontal="right"/>
    </xf>
    <xf numFmtId="0" fontId="7" fillId="0" borderId="7" xfId="3" applyFont="1" applyFill="1" applyBorder="1" applyAlignment="1">
      <alignment horizontal="center" vertical="center"/>
    </xf>
    <xf numFmtId="0" fontId="60" fillId="0" borderId="8" xfId="0" applyFont="1" applyFill="1" applyBorder="1" applyAlignment="1">
      <alignment horizontal="right" vertical="center" wrapText="1"/>
    </xf>
    <xf numFmtId="0" fontId="7" fillId="0" borderId="8" xfId="3" applyFont="1" applyFill="1" applyBorder="1" applyAlignment="1">
      <alignment horizontal="center" vertical="center" wrapText="1"/>
    </xf>
    <xf numFmtId="172" fontId="6" fillId="0" borderId="8" xfId="2" applyNumberFormat="1" applyFont="1" applyFill="1" applyBorder="1" applyAlignment="1">
      <alignment horizontal="right" vertical="center"/>
    </xf>
    <xf numFmtId="164" fontId="7" fillId="0" borderId="8" xfId="2" applyNumberFormat="1" applyFont="1" applyFill="1" applyBorder="1"/>
    <xf numFmtId="172" fontId="6" fillId="0" borderId="9" xfId="2" applyNumberFormat="1" applyFont="1" applyFill="1" applyBorder="1" applyAlignment="1">
      <alignment horizontal="right"/>
    </xf>
    <xf numFmtId="0" fontId="6" fillId="0" borderId="0" xfId="1" applyFont="1" applyFill="1" applyAlignment="1">
      <alignment horizontal="left" vertical="center" wrapText="1"/>
    </xf>
  </cellXfs>
  <cellStyles count="214"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5 3" xfId="20"/>
    <cellStyle name="20% - Accent6 2" xfId="21"/>
    <cellStyle name="20% - Accent6 3" xfId="22"/>
    <cellStyle name="20% - Акцент1" xfId="23"/>
    <cellStyle name="20% - Акцент1 2" xfId="24"/>
    <cellStyle name="20% - Акцент2" xfId="25"/>
    <cellStyle name="20% - Акцент2 2" xfId="26"/>
    <cellStyle name="20% - Акцент3" xfId="27"/>
    <cellStyle name="20% - Акцент3 2" xfId="28"/>
    <cellStyle name="20% - Акцент4" xfId="29"/>
    <cellStyle name="20% - Акцент4 2" xfId="30"/>
    <cellStyle name="20% - Акцент5" xfId="31"/>
    <cellStyle name="20% - Акцент5 2" xfId="32"/>
    <cellStyle name="20% - Акцент6" xfId="33"/>
    <cellStyle name="20% - Акцент6 2" xfId="34"/>
    <cellStyle name="40% - Accent1 2" xfId="35"/>
    <cellStyle name="40% - Accent1 3" xfId="36"/>
    <cellStyle name="40% - Accent2 2" xfId="37"/>
    <cellStyle name="40% - Accent2 3" xfId="38"/>
    <cellStyle name="40% - Accent3 2" xfId="39"/>
    <cellStyle name="40% - Accent3 3" xfId="40"/>
    <cellStyle name="40% - Accent4 2" xfId="41"/>
    <cellStyle name="40% - Accent4 3" xfId="42"/>
    <cellStyle name="40% - Accent5 2" xfId="43"/>
    <cellStyle name="40% - Accent5 3" xfId="44"/>
    <cellStyle name="40% - Accent6 2" xfId="45"/>
    <cellStyle name="40% - Accent6 3" xfId="46"/>
    <cellStyle name="40% - Акцент1" xfId="47"/>
    <cellStyle name="40% - Акцент1 2" xfId="48"/>
    <cellStyle name="40% - Акцент2" xfId="49"/>
    <cellStyle name="40% - Акцент2 2" xfId="50"/>
    <cellStyle name="40% - Акцент3" xfId="51"/>
    <cellStyle name="40% - Акцент3 2" xfId="52"/>
    <cellStyle name="40% - Акцент4" xfId="53"/>
    <cellStyle name="40% - Акцент4 2" xfId="54"/>
    <cellStyle name="40% - Акцент5" xfId="55"/>
    <cellStyle name="40% - Акцент5 2" xfId="56"/>
    <cellStyle name="40% - Акцент6" xfId="57"/>
    <cellStyle name="40% - Акцент6 2" xfId="58"/>
    <cellStyle name="60% - Accent1 2" xfId="59"/>
    <cellStyle name="60% - Accent1 3" xfId="60"/>
    <cellStyle name="60% - Accent2 2" xfId="61"/>
    <cellStyle name="60% - Accent2 3" xfId="62"/>
    <cellStyle name="60% - Accent3 2" xfId="63"/>
    <cellStyle name="60% - Accent3 3" xfId="64"/>
    <cellStyle name="60% - Accent4 2" xfId="65"/>
    <cellStyle name="60% - Accent4 3" xfId="66"/>
    <cellStyle name="60% - Accent5 2" xfId="67"/>
    <cellStyle name="60% - Accent5 3" xfId="68"/>
    <cellStyle name="60% - Accent6 2" xfId="69"/>
    <cellStyle name="60% - Accent6 3" xfId="70"/>
    <cellStyle name="60% - Акцент1" xfId="71"/>
    <cellStyle name="60% - Акцент1 2" xfId="72"/>
    <cellStyle name="60% - Акцент2" xfId="73"/>
    <cellStyle name="60% - Акцент2 2" xfId="74"/>
    <cellStyle name="60% - Акцент3" xfId="75"/>
    <cellStyle name="60% - Акцент3 2" xfId="76"/>
    <cellStyle name="60% - Акцент4" xfId="77"/>
    <cellStyle name="60% - Акцент4 2" xfId="78"/>
    <cellStyle name="60% - Акцент5" xfId="79"/>
    <cellStyle name="60% - Акцент5 2" xfId="80"/>
    <cellStyle name="60% - Акцент6" xfId="81"/>
    <cellStyle name="60% - Акцент6 2" xfId="82"/>
    <cellStyle name="Accent1 2" xfId="83"/>
    <cellStyle name="Accent1 3" xfId="84"/>
    <cellStyle name="Accent2 2" xfId="85"/>
    <cellStyle name="Accent2 3" xfId="86"/>
    <cellStyle name="Accent3 2" xfId="87"/>
    <cellStyle name="Accent3 3" xfId="88"/>
    <cellStyle name="Accent4 2" xfId="89"/>
    <cellStyle name="Accent4 3" xfId="90"/>
    <cellStyle name="Accent5 2" xfId="91"/>
    <cellStyle name="Accent5 3" xfId="92"/>
    <cellStyle name="Accent6 2" xfId="93"/>
    <cellStyle name="Accent6 3" xfId="94"/>
    <cellStyle name="Bad 2" xfId="95"/>
    <cellStyle name="Bad 3" xfId="96"/>
    <cellStyle name="Calculation 2" xfId="97"/>
    <cellStyle name="Calculation 3" xfId="98"/>
    <cellStyle name="Check Cell 2" xfId="99"/>
    <cellStyle name="Check Cell 3" xfId="100"/>
    <cellStyle name="Comma 2" xfId="101"/>
    <cellStyle name="Comma 3" xfId="102"/>
    <cellStyle name="Comma 4" xfId="103"/>
    <cellStyle name="Comma_Sert_24_Mott" xfId="2"/>
    <cellStyle name="Currency 2" xfId="104"/>
    <cellStyle name="Currency 3" xfId="105"/>
    <cellStyle name="Currency 4" xfId="106"/>
    <cellStyle name="Currency 5" xfId="107"/>
    <cellStyle name="Currency 6" xfId="108"/>
    <cellStyle name="Explanatory Text 2" xfId="109"/>
    <cellStyle name="Explanatory Text 3" xfId="110"/>
    <cellStyle name="Good 2" xfId="111"/>
    <cellStyle name="Good 3" xfId="112"/>
    <cellStyle name="Heading 1 2" xfId="113"/>
    <cellStyle name="Heading 1 3" xfId="114"/>
    <cellStyle name="Heading 2 2" xfId="115"/>
    <cellStyle name="Heading 2 3" xfId="116"/>
    <cellStyle name="Heading 3 2" xfId="117"/>
    <cellStyle name="Heading 3 3" xfId="118"/>
    <cellStyle name="Heading 4 2" xfId="119"/>
    <cellStyle name="Heading 4 3" xfId="120"/>
    <cellStyle name="Input 2" xfId="121"/>
    <cellStyle name="Input 3" xfId="122"/>
    <cellStyle name="Linked Cell 2" xfId="123"/>
    <cellStyle name="Linked Cell 3" xfId="124"/>
    <cellStyle name="Neutral 2" xfId="125"/>
    <cellStyle name="Neutral 3" xfId="126"/>
    <cellStyle name="Normal 10" xfId="127"/>
    <cellStyle name="Normal 11" xfId="128"/>
    <cellStyle name="Normal 12" xfId="10"/>
    <cellStyle name="Normal 13" xfId="129"/>
    <cellStyle name="Normal 2" xfId="130"/>
    <cellStyle name="Normal 2 2" xfId="131"/>
    <cellStyle name="Normal 2 2 2" xfId="132"/>
    <cellStyle name="Normal 2 3" xfId="133"/>
    <cellStyle name="Normal 2_FMF_Bill 3_Earth Works_2sec" xfId="134"/>
    <cellStyle name="Normal 3" xfId="135"/>
    <cellStyle name="Normal 3 2" xfId="136"/>
    <cellStyle name="Normal 4" xfId="137"/>
    <cellStyle name="Normal 5" xfId="138"/>
    <cellStyle name="Normal 5 2" xfId="139"/>
    <cellStyle name="Normal 6" xfId="140"/>
    <cellStyle name="Normal 6 2" xfId="141"/>
    <cellStyle name="Normal 6 3" xfId="142"/>
    <cellStyle name="Normal 7" xfId="143"/>
    <cellStyle name="Normal 7 2" xfId="144"/>
    <cellStyle name="Normal 7_Vedomosti" xfId="145"/>
    <cellStyle name="Normal 8" xfId="146"/>
    <cellStyle name="Normal 9" xfId="147"/>
    <cellStyle name="Normal_OKSS-А-Е" xfId="5"/>
    <cellStyle name="Normal_Sert_24_Mott" xfId="3"/>
    <cellStyle name="Normal_Sheet1" xfId="1"/>
    <cellStyle name="Normal_Приложение У" xfId="8"/>
    <cellStyle name="Normal_сметка  3.1" xfId="4"/>
    <cellStyle name="Normal_сметка 3.2" xfId="9"/>
    <cellStyle name="Normal_сметка 3.3" xfId="6"/>
    <cellStyle name="Normal_сметка 3.4_1" xfId="7"/>
    <cellStyle name="Note 2" xfId="148"/>
    <cellStyle name="Note 3" xfId="149"/>
    <cellStyle name="Output 2" xfId="150"/>
    <cellStyle name="Output 3" xfId="151"/>
    <cellStyle name="Percent 2" xfId="152"/>
    <cellStyle name="Percent 3" xfId="153"/>
    <cellStyle name="Stil 1" xfId="154"/>
    <cellStyle name="Style 1" xfId="155"/>
    <cellStyle name="Title 2" xfId="156"/>
    <cellStyle name="Title 3" xfId="157"/>
    <cellStyle name="Total 2" xfId="158"/>
    <cellStyle name="Total 3" xfId="159"/>
    <cellStyle name="Warning Text 2" xfId="160"/>
    <cellStyle name="Warning Text 3" xfId="161"/>
    <cellStyle name="Акцент1" xfId="162"/>
    <cellStyle name="Акцент1 2" xfId="163"/>
    <cellStyle name="Акцент2" xfId="164"/>
    <cellStyle name="Акцент2 2" xfId="165"/>
    <cellStyle name="Акцент3" xfId="166"/>
    <cellStyle name="Акцент3 2" xfId="167"/>
    <cellStyle name="Акцент4" xfId="168"/>
    <cellStyle name="Акцент4 2" xfId="169"/>
    <cellStyle name="Акцент5" xfId="170"/>
    <cellStyle name="Акцент5 2" xfId="171"/>
    <cellStyle name="Акцент6" xfId="172"/>
    <cellStyle name="Акцент6 2" xfId="173"/>
    <cellStyle name="Бележка" xfId="174"/>
    <cellStyle name="Вход" xfId="175"/>
    <cellStyle name="Вход 2" xfId="176"/>
    <cellStyle name="Вход_KS_CHEPELARE-ф" xfId="177"/>
    <cellStyle name="Добър" xfId="178"/>
    <cellStyle name="Добър 2" xfId="179"/>
    <cellStyle name="Заглавие" xfId="180"/>
    <cellStyle name="Заглавие 1" xfId="181"/>
    <cellStyle name="Заглавие 1 2" xfId="182"/>
    <cellStyle name="Заглавие 2" xfId="183"/>
    <cellStyle name="Заглавие 2 2" xfId="184"/>
    <cellStyle name="Заглавие 3" xfId="185"/>
    <cellStyle name="Заглавие 3 2" xfId="186"/>
    <cellStyle name="Заглавие 4" xfId="187"/>
    <cellStyle name="Заглавие 4 2" xfId="188"/>
    <cellStyle name="Заглавие 5" xfId="189"/>
    <cellStyle name="Заглавие_2102" xfId="190"/>
    <cellStyle name="Изход" xfId="191"/>
    <cellStyle name="Изход 2" xfId="192"/>
    <cellStyle name="Изход_KS_CHEPELARE-ф" xfId="193"/>
    <cellStyle name="Изчисление" xfId="194"/>
    <cellStyle name="Изчисление 2" xfId="195"/>
    <cellStyle name="Изчисление_KS_CHEPELARE-ф" xfId="196"/>
    <cellStyle name="Контролна клетка" xfId="197"/>
    <cellStyle name="Контролна клетка 2" xfId="198"/>
    <cellStyle name="Контролна клетка_KS_CHEPELARE-ф" xfId="199"/>
    <cellStyle name="Лош" xfId="200"/>
    <cellStyle name="Лош 2" xfId="201"/>
    <cellStyle name="Неутрален" xfId="202"/>
    <cellStyle name="Неутрален 2" xfId="203"/>
    <cellStyle name="Нормален" xfId="0" builtinId="0"/>
    <cellStyle name="Обяснителен текст" xfId="204"/>
    <cellStyle name="Обяснителен текст 2" xfId="205"/>
    <cellStyle name="Предупредителен текст" xfId="206"/>
    <cellStyle name="Предупредителен текст 2" xfId="207"/>
    <cellStyle name="Свързана клетка" xfId="208"/>
    <cellStyle name="Свързана клетка 2" xfId="209"/>
    <cellStyle name="Свързана клетка_KS_CHEPELARE-ф" xfId="210"/>
    <cellStyle name="Стил 1" xfId="211"/>
    <cellStyle name="Сума" xfId="212"/>
    <cellStyle name="Сума 2" xfId="21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\Desktop\vedom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opi"/>
      <sheetName val="bordiuri"/>
      <sheetName val="gabioni"/>
      <sheetName val="trotoari"/>
      <sheetName val="ograda"/>
      <sheetName val="знаци"/>
      <sheetName val="марки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77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" sqref="E4"/>
    </sheetView>
  </sheetViews>
  <sheetFormatPr defaultRowHeight="12.75"/>
  <cols>
    <col min="1" max="1" width="8.85546875" style="43" customWidth="1"/>
    <col min="2" max="2" width="67.42578125" style="43" customWidth="1"/>
    <col min="3" max="3" width="5.85546875" style="53" bestFit="1" customWidth="1"/>
    <col min="4" max="4" width="7.42578125" style="46" bestFit="1" customWidth="1"/>
    <col min="5" max="5" width="11" style="26" bestFit="1" customWidth="1"/>
    <col min="6" max="6" width="13.7109375" style="26" bestFit="1" customWidth="1"/>
    <col min="7" max="7" width="12.7109375" style="1" bestFit="1" customWidth="1"/>
    <col min="8" max="9" width="10.28515625" style="1" bestFit="1" customWidth="1"/>
    <col min="10" max="18" width="9.140625" style="1"/>
    <col min="19" max="16384" width="9.140625" style="2"/>
  </cols>
  <sheetData>
    <row r="1" spans="1:18" ht="12.75" customHeight="1">
      <c r="A1" s="77" t="s">
        <v>105</v>
      </c>
      <c r="B1" s="77"/>
      <c r="C1" s="77"/>
      <c r="D1" s="77"/>
      <c r="E1" s="77"/>
      <c r="F1" s="77"/>
    </row>
    <row r="2" spans="1:18">
      <c r="A2" s="42"/>
      <c r="B2" s="42"/>
      <c r="C2" s="42"/>
      <c r="D2" s="26"/>
    </row>
    <row r="3" spans="1:18" ht="18">
      <c r="B3" s="44"/>
      <c r="C3" s="45"/>
      <c r="F3" s="36" t="s">
        <v>99</v>
      </c>
    </row>
    <row r="4" spans="1:18" ht="18.75" thickBot="1">
      <c r="B4" s="44"/>
      <c r="C4" s="45"/>
      <c r="F4" s="36"/>
    </row>
    <row r="5" spans="1:18" s="4" customFormat="1" ht="32.25" customHeight="1">
      <c r="A5" s="62" t="s">
        <v>0</v>
      </c>
      <c r="B5" s="63" t="s">
        <v>1</v>
      </c>
      <c r="C5" s="64" t="s">
        <v>2</v>
      </c>
      <c r="D5" s="65" t="s">
        <v>3</v>
      </c>
      <c r="E5" s="66" t="s">
        <v>4</v>
      </c>
      <c r="F5" s="67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20"/>
      <c r="B6" s="47" t="s">
        <v>6</v>
      </c>
      <c r="C6" s="48"/>
      <c r="D6" s="38"/>
      <c r="E6" s="37"/>
      <c r="F6" s="68"/>
    </row>
    <row r="7" spans="1:18" s="9" customFormat="1" ht="55.5" customHeight="1">
      <c r="A7" s="5" t="s">
        <v>7</v>
      </c>
      <c r="B7" s="6" t="s">
        <v>8</v>
      </c>
      <c r="C7" s="7" t="s">
        <v>9</v>
      </c>
      <c r="D7" s="38">
        <v>253.60000000000002</v>
      </c>
      <c r="E7" s="39"/>
      <c r="F7" s="22">
        <f>ROUND(D7*E7,2)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9" customFormat="1" ht="38.25">
      <c r="A8" s="5" t="s">
        <v>10</v>
      </c>
      <c r="B8" s="6" t="s">
        <v>11</v>
      </c>
      <c r="C8" s="7" t="s">
        <v>9</v>
      </c>
      <c r="D8" s="38">
        <v>75.599999999999994</v>
      </c>
      <c r="E8" s="39"/>
      <c r="F8" s="22">
        <f t="shared" ref="F8:F37" si="0">ROUND(D8*E8,2)</f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9" customFormat="1" ht="38.25">
      <c r="A9" s="5" t="s">
        <v>12</v>
      </c>
      <c r="B9" s="35" t="s">
        <v>13</v>
      </c>
      <c r="C9" s="7" t="s">
        <v>9</v>
      </c>
      <c r="D9" s="38">
        <v>29.4</v>
      </c>
      <c r="E9" s="39"/>
      <c r="F9" s="22">
        <f t="shared" si="0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9" customFormat="1" ht="38.25">
      <c r="A10" s="5" t="s">
        <v>14</v>
      </c>
      <c r="B10" s="6" t="s">
        <v>15</v>
      </c>
      <c r="C10" s="7" t="s">
        <v>16</v>
      </c>
      <c r="D10" s="38">
        <v>39.5</v>
      </c>
      <c r="E10" s="39"/>
      <c r="F10" s="22">
        <f t="shared" si="0"/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9" customFormat="1" ht="51">
      <c r="A11" s="20" t="s">
        <v>17</v>
      </c>
      <c r="B11" s="10" t="s">
        <v>18</v>
      </c>
      <c r="C11" s="29" t="s">
        <v>19</v>
      </c>
      <c r="D11" s="38">
        <v>745.8</v>
      </c>
      <c r="E11" s="39"/>
      <c r="F11" s="22">
        <f t="shared" si="0"/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5.75">
      <c r="A12" s="5" t="s">
        <v>27</v>
      </c>
      <c r="B12" s="11" t="s">
        <v>28</v>
      </c>
      <c r="C12" s="7" t="s">
        <v>16</v>
      </c>
      <c r="D12" s="38">
        <v>38</v>
      </c>
      <c r="E12" s="39"/>
      <c r="F12" s="2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0"/>
      <c r="B13" s="47" t="s">
        <v>30</v>
      </c>
      <c r="C13" s="7"/>
      <c r="D13" s="38"/>
      <c r="E13" s="39"/>
      <c r="F13" s="22"/>
    </row>
    <row r="14" spans="1:18" s="24" customFormat="1" ht="25.5">
      <c r="A14" s="20" t="s">
        <v>31</v>
      </c>
      <c r="B14" s="28" t="s">
        <v>32</v>
      </c>
      <c r="C14" s="29" t="s">
        <v>33</v>
      </c>
      <c r="D14" s="38">
        <v>248.3</v>
      </c>
      <c r="E14" s="39"/>
      <c r="F14" s="22">
        <f t="shared" si="0"/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4" customFormat="1" ht="38.25">
      <c r="A15" s="20" t="s">
        <v>34</v>
      </c>
      <c r="B15" s="28" t="s">
        <v>35</v>
      </c>
      <c r="C15" s="29" t="s">
        <v>33</v>
      </c>
      <c r="D15" s="38">
        <v>16.299999999999997</v>
      </c>
      <c r="E15" s="39"/>
      <c r="F15" s="22">
        <f t="shared" si="0"/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s="24" customFormat="1" ht="25.5">
      <c r="A16" s="20" t="s">
        <v>40</v>
      </c>
      <c r="B16" s="28" t="s">
        <v>41</v>
      </c>
      <c r="C16" s="29" t="s">
        <v>19</v>
      </c>
      <c r="D16" s="38">
        <v>908.1</v>
      </c>
      <c r="E16" s="39"/>
      <c r="F16" s="22">
        <f t="shared" si="0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223">
      <c r="A17" s="20"/>
      <c r="B17" s="47" t="s">
        <v>44</v>
      </c>
      <c r="C17" s="49"/>
      <c r="D17" s="38"/>
      <c r="E17" s="39"/>
      <c r="F17" s="22"/>
    </row>
    <row r="18" spans="1:223" s="24" customFormat="1" ht="25.5">
      <c r="A18" s="20" t="s">
        <v>45</v>
      </c>
      <c r="B18" s="10" t="s">
        <v>46</v>
      </c>
      <c r="C18" s="21" t="s">
        <v>16</v>
      </c>
      <c r="D18" s="40">
        <v>252.72</v>
      </c>
      <c r="E18" s="39"/>
      <c r="F18" s="22">
        <f t="shared" si="0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223" s="24" customFormat="1" ht="25.5">
      <c r="A19" s="20" t="s">
        <v>56</v>
      </c>
      <c r="B19" s="11" t="s">
        <v>57</v>
      </c>
      <c r="C19" s="21" t="s">
        <v>26</v>
      </c>
      <c r="D19" s="38">
        <v>4</v>
      </c>
      <c r="E19" s="39"/>
      <c r="F19" s="22">
        <f t="shared" si="0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23" s="24" customFormat="1" ht="25.5">
      <c r="A20" s="20" t="s">
        <v>58</v>
      </c>
      <c r="B20" s="11" t="s">
        <v>59</v>
      </c>
      <c r="C20" s="21" t="s">
        <v>22</v>
      </c>
      <c r="D20" s="38">
        <v>8</v>
      </c>
      <c r="E20" s="39"/>
      <c r="F20" s="22">
        <f t="shared" si="0"/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223" s="9" customFormat="1">
      <c r="A21" s="20" t="s">
        <v>60</v>
      </c>
      <c r="B21" s="11" t="s">
        <v>61</v>
      </c>
      <c r="C21" s="21" t="s">
        <v>22</v>
      </c>
      <c r="D21" s="38">
        <v>36</v>
      </c>
      <c r="E21" s="39"/>
      <c r="F21" s="22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223" s="9" customFormat="1">
      <c r="A22" s="20" t="s">
        <v>62</v>
      </c>
      <c r="B22" s="11" t="s">
        <v>63</v>
      </c>
      <c r="C22" s="21" t="s">
        <v>22</v>
      </c>
      <c r="D22" s="38">
        <v>59</v>
      </c>
      <c r="E22" s="39"/>
      <c r="F22" s="22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 s="9" customFormat="1" ht="25.5">
      <c r="A23" s="20" t="s">
        <v>64</v>
      </c>
      <c r="B23" s="11" t="s">
        <v>65</v>
      </c>
      <c r="C23" s="21" t="s">
        <v>26</v>
      </c>
      <c r="D23" s="38">
        <v>5</v>
      </c>
      <c r="E23" s="41"/>
      <c r="F23" s="22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</row>
    <row r="24" spans="1:223" s="15" customFormat="1">
      <c r="A24" s="5"/>
      <c r="B24" s="47" t="s">
        <v>66</v>
      </c>
      <c r="C24" s="7"/>
      <c r="D24" s="38"/>
      <c r="E24" s="39"/>
      <c r="F24" s="2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223" s="9" customFormat="1" ht="38.25">
      <c r="A25" s="5" t="s">
        <v>67</v>
      </c>
      <c r="B25" s="6" t="s">
        <v>68</v>
      </c>
      <c r="C25" s="7" t="s">
        <v>9</v>
      </c>
      <c r="D25" s="38">
        <v>104.5</v>
      </c>
      <c r="E25" s="39"/>
      <c r="F25" s="22">
        <f t="shared" si="0"/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223" s="15" customFormat="1" ht="25.5">
      <c r="A26" s="5" t="s">
        <v>69</v>
      </c>
      <c r="B26" s="10" t="s">
        <v>29</v>
      </c>
      <c r="C26" s="7" t="s">
        <v>9</v>
      </c>
      <c r="D26" s="38">
        <v>17.700000000000003</v>
      </c>
      <c r="E26" s="39"/>
      <c r="F26" s="22">
        <f t="shared" si="0"/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223" s="34" customFormat="1" ht="25.5">
      <c r="A27" s="5" t="s">
        <v>70</v>
      </c>
      <c r="B27" s="10" t="s">
        <v>23</v>
      </c>
      <c r="C27" s="7" t="s">
        <v>49</v>
      </c>
      <c r="D27" s="38">
        <v>102.3</v>
      </c>
      <c r="E27" s="39"/>
      <c r="F27" s="22">
        <f t="shared" si="0"/>
        <v>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223" s="27" customFormat="1" ht="38.25">
      <c r="A28" s="5" t="s">
        <v>71</v>
      </c>
      <c r="B28" s="25" t="s">
        <v>72</v>
      </c>
      <c r="C28" s="7" t="s">
        <v>9</v>
      </c>
      <c r="D28" s="38">
        <v>38.9</v>
      </c>
      <c r="E28" s="39"/>
      <c r="F28" s="22">
        <f t="shared" si="0"/>
        <v>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23" ht="25.5">
      <c r="A29" s="5" t="s">
        <v>73</v>
      </c>
      <c r="B29" s="13" t="s">
        <v>74</v>
      </c>
      <c r="C29" s="12" t="s">
        <v>75</v>
      </c>
      <c r="D29" s="38">
        <v>132.4</v>
      </c>
      <c r="E29" s="39"/>
      <c r="F29" s="22">
        <f t="shared" si="0"/>
        <v>0</v>
      </c>
    </row>
    <row r="30" spans="1:223">
      <c r="A30" s="5" t="s">
        <v>76</v>
      </c>
      <c r="B30" s="6" t="s">
        <v>77</v>
      </c>
      <c r="C30" s="7" t="s">
        <v>22</v>
      </c>
      <c r="D30" s="38">
        <v>14.4</v>
      </c>
      <c r="E30" s="39"/>
      <c r="F30" s="22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23" s="27" customFormat="1" ht="25.5">
      <c r="A31" s="5" t="s">
        <v>78</v>
      </c>
      <c r="B31" s="6" t="s">
        <v>79</v>
      </c>
      <c r="C31" s="12" t="s">
        <v>19</v>
      </c>
      <c r="D31" s="38">
        <v>76.3</v>
      </c>
      <c r="E31" s="39"/>
      <c r="F31" s="22">
        <f t="shared" si="0"/>
        <v>0</v>
      </c>
    </row>
    <row r="32" spans="1:223" s="27" customFormat="1" ht="15.75">
      <c r="A32" s="5" t="s">
        <v>80</v>
      </c>
      <c r="B32" s="13" t="s">
        <v>81</v>
      </c>
      <c r="C32" s="12" t="s">
        <v>19</v>
      </c>
      <c r="D32" s="38">
        <v>39.6</v>
      </c>
      <c r="E32" s="39"/>
      <c r="F32" s="22">
        <f t="shared" si="0"/>
        <v>0</v>
      </c>
    </row>
    <row r="33" spans="1:223" s="27" customFormat="1" ht="25.5">
      <c r="A33" s="5" t="s">
        <v>82</v>
      </c>
      <c r="B33" s="6" t="s">
        <v>83</v>
      </c>
      <c r="C33" s="12" t="s">
        <v>22</v>
      </c>
      <c r="D33" s="38">
        <v>33.9</v>
      </c>
      <c r="E33" s="39"/>
      <c r="F33" s="22">
        <f t="shared" si="0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</row>
    <row r="34" spans="1:223" s="27" customFormat="1" ht="25.5">
      <c r="A34" s="5" t="s">
        <v>88</v>
      </c>
      <c r="B34" s="6" t="s">
        <v>89</v>
      </c>
      <c r="C34" s="7" t="s">
        <v>22</v>
      </c>
      <c r="D34" s="38">
        <v>27.2</v>
      </c>
      <c r="E34" s="39"/>
      <c r="F34" s="22">
        <f t="shared" si="0"/>
        <v>0</v>
      </c>
    </row>
    <row r="35" spans="1:223" s="27" customFormat="1" ht="15.75">
      <c r="A35" s="5" t="s">
        <v>90</v>
      </c>
      <c r="B35" s="6" t="s">
        <v>91</v>
      </c>
      <c r="C35" s="7" t="s">
        <v>16</v>
      </c>
      <c r="D35" s="38">
        <v>14.7</v>
      </c>
      <c r="E35" s="39"/>
      <c r="F35" s="22">
        <f t="shared" si="0"/>
        <v>0</v>
      </c>
    </row>
    <row r="36" spans="1:223" s="27" customFormat="1" ht="25.5">
      <c r="A36" s="5" t="s">
        <v>92</v>
      </c>
      <c r="B36" s="6" t="s">
        <v>93</v>
      </c>
      <c r="C36" s="7" t="s">
        <v>16</v>
      </c>
      <c r="D36" s="38">
        <v>67.800000000000011</v>
      </c>
      <c r="E36" s="39"/>
      <c r="F36" s="22">
        <f t="shared" si="0"/>
        <v>0</v>
      </c>
    </row>
    <row r="37" spans="1:223" s="27" customFormat="1" ht="25.5">
      <c r="A37" s="5" t="s">
        <v>94</v>
      </c>
      <c r="B37" s="6" t="s">
        <v>95</v>
      </c>
      <c r="C37" s="32" t="s">
        <v>98</v>
      </c>
      <c r="D37" s="38">
        <v>31.9</v>
      </c>
      <c r="E37" s="39"/>
      <c r="F37" s="22">
        <f t="shared" si="0"/>
        <v>0</v>
      </c>
    </row>
    <row r="38" spans="1:223">
      <c r="A38" s="69"/>
      <c r="B38" s="50" t="s">
        <v>101</v>
      </c>
      <c r="C38" s="7"/>
      <c r="D38" s="51"/>
      <c r="E38" s="37"/>
      <c r="F38" s="70">
        <f>SUM(F7:F37)</f>
        <v>0</v>
      </c>
    </row>
    <row r="39" spans="1:223">
      <c r="A39" s="69"/>
      <c r="B39" s="50" t="s">
        <v>102</v>
      </c>
      <c r="C39" s="7"/>
      <c r="D39" s="51"/>
      <c r="E39" s="37"/>
      <c r="F39" s="70">
        <f>ROUND(F38*0.2,2)</f>
        <v>0</v>
      </c>
    </row>
    <row r="40" spans="1:223" ht="13.5" thickBot="1">
      <c r="A40" s="71"/>
      <c r="B40" s="72" t="s">
        <v>103</v>
      </c>
      <c r="C40" s="73"/>
      <c r="D40" s="74"/>
      <c r="E40" s="75"/>
      <c r="F40" s="76">
        <f>F38+F39</f>
        <v>0</v>
      </c>
    </row>
    <row r="41" spans="1:223" s="1" customFormat="1">
      <c r="A41" s="43"/>
      <c r="B41" s="52"/>
      <c r="C41" s="53"/>
      <c r="D41" s="46"/>
      <c r="E41" s="26"/>
      <c r="F41" s="2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1" customFormat="1">
      <c r="A42" s="43"/>
      <c r="B42" s="52"/>
      <c r="C42" s="53"/>
      <c r="D42" s="46"/>
      <c r="E42" s="26"/>
      <c r="F42" s="2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1" customFormat="1">
      <c r="A43" s="43"/>
      <c r="B43" s="52"/>
      <c r="C43" s="53"/>
      <c r="D43" s="46"/>
      <c r="E43" s="26"/>
      <c r="F43" s="2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1" customFormat="1" ht="18" customHeight="1">
      <c r="A44" s="43"/>
      <c r="B44" s="43"/>
      <c r="C44" s="53"/>
      <c r="D44" s="46"/>
      <c r="E44" s="26"/>
      <c r="F44" s="36" t="s">
        <v>100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1" customFormat="1" ht="18" customHeight="1" thickBot="1">
      <c r="A45" s="43"/>
      <c r="B45" s="43"/>
      <c r="C45" s="53"/>
      <c r="D45" s="46"/>
      <c r="E45" s="26"/>
      <c r="F45" s="3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s="4" customFormat="1" ht="32.25" customHeight="1">
      <c r="A46" s="62" t="s">
        <v>0</v>
      </c>
      <c r="B46" s="63" t="s">
        <v>1</v>
      </c>
      <c r="C46" s="64" t="s">
        <v>2</v>
      </c>
      <c r="D46" s="65" t="s">
        <v>3</v>
      </c>
      <c r="E46" s="66" t="s">
        <v>4</v>
      </c>
      <c r="F46" s="67" t="s">
        <v>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23">
      <c r="A47" s="20"/>
      <c r="B47" s="47" t="s">
        <v>6</v>
      </c>
      <c r="C47" s="48"/>
      <c r="D47" s="38"/>
      <c r="E47" s="37"/>
      <c r="F47" s="68"/>
    </row>
    <row r="48" spans="1:223" s="9" customFormat="1" ht="38.25">
      <c r="A48" s="5" t="s">
        <v>10</v>
      </c>
      <c r="B48" s="6" t="s">
        <v>11</v>
      </c>
      <c r="C48" s="7" t="s">
        <v>9</v>
      </c>
      <c r="D48" s="38">
        <v>88</v>
      </c>
      <c r="E48" s="39"/>
      <c r="F48" s="22">
        <f t="shared" ref="F48:F70" si="1">ROUND(D48*E48,2)</f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223" s="9" customFormat="1" ht="38.25">
      <c r="A49" s="20" t="s">
        <v>20</v>
      </c>
      <c r="B49" s="10" t="s">
        <v>21</v>
      </c>
      <c r="C49" s="29" t="s">
        <v>16</v>
      </c>
      <c r="D49" s="38">
        <v>15.4</v>
      </c>
      <c r="E49" s="39"/>
      <c r="F49" s="22">
        <f t="shared" si="1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223" s="17" customFormat="1" ht="51">
      <c r="A50" s="20" t="s">
        <v>24</v>
      </c>
      <c r="B50" s="10" t="s">
        <v>25</v>
      </c>
      <c r="C50" s="29" t="s">
        <v>26</v>
      </c>
      <c r="D50" s="38">
        <v>2</v>
      </c>
      <c r="E50" s="41"/>
      <c r="F50" s="22">
        <f t="shared" si="1"/>
        <v>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223" ht="15.75">
      <c r="A51" s="5" t="s">
        <v>27</v>
      </c>
      <c r="B51" s="11" t="s">
        <v>28</v>
      </c>
      <c r="C51" s="7" t="s">
        <v>16</v>
      </c>
      <c r="D51" s="38">
        <v>28.700000000000003</v>
      </c>
      <c r="E51" s="39"/>
      <c r="F51" s="22">
        <f t="shared" si="1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223">
      <c r="A52" s="20"/>
      <c r="B52" s="47" t="s">
        <v>30</v>
      </c>
      <c r="C52" s="7"/>
      <c r="D52" s="38"/>
      <c r="E52" s="39"/>
      <c r="F52" s="22"/>
    </row>
    <row r="53" spans="1:223" s="24" customFormat="1" ht="38.25">
      <c r="A53" s="20" t="s">
        <v>34</v>
      </c>
      <c r="B53" s="28" t="s">
        <v>35</v>
      </c>
      <c r="C53" s="29" t="s">
        <v>33</v>
      </c>
      <c r="D53" s="38">
        <v>37</v>
      </c>
      <c r="E53" s="39"/>
      <c r="F53" s="22">
        <f t="shared" si="1"/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223" s="19" customFormat="1" ht="38.25">
      <c r="A54" s="5" t="s">
        <v>36</v>
      </c>
      <c r="B54" s="6" t="s">
        <v>37</v>
      </c>
      <c r="C54" s="7" t="s">
        <v>33</v>
      </c>
      <c r="D54" s="38">
        <v>218.1</v>
      </c>
      <c r="E54" s="39"/>
      <c r="F54" s="22">
        <f t="shared" si="1"/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223" s="31" customFormat="1" ht="38.25">
      <c r="A55" s="5" t="s">
        <v>38</v>
      </c>
      <c r="B55" s="28" t="s">
        <v>39</v>
      </c>
      <c r="C55" s="29" t="s">
        <v>33</v>
      </c>
      <c r="D55" s="38">
        <v>62.3</v>
      </c>
      <c r="E55" s="39"/>
      <c r="F55" s="22">
        <f t="shared" si="1"/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23" s="17" customFormat="1" ht="25.5">
      <c r="A56" s="20" t="s">
        <v>42</v>
      </c>
      <c r="B56" s="28" t="s">
        <v>43</v>
      </c>
      <c r="C56" s="29" t="s">
        <v>19</v>
      </c>
      <c r="D56" s="38">
        <v>4241.3999999999996</v>
      </c>
      <c r="E56" s="39"/>
      <c r="F56" s="22">
        <f t="shared" si="1"/>
        <v>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223">
      <c r="A57" s="20"/>
      <c r="B57" s="47" t="s">
        <v>44</v>
      </c>
      <c r="C57" s="49"/>
      <c r="D57" s="38"/>
      <c r="E57" s="39"/>
      <c r="F57" s="22"/>
    </row>
    <row r="58" spans="1:223" s="17" customFormat="1" ht="25.5">
      <c r="A58" s="20" t="s">
        <v>45</v>
      </c>
      <c r="B58" s="10" t="s">
        <v>46</v>
      </c>
      <c r="C58" s="21" t="s">
        <v>16</v>
      </c>
      <c r="D58" s="40">
        <v>163.38200000000003</v>
      </c>
      <c r="E58" s="39"/>
      <c r="F58" s="22">
        <f t="shared" si="1"/>
        <v>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223" s="19" customFormat="1" ht="25.5">
      <c r="A59" s="5" t="s">
        <v>47</v>
      </c>
      <c r="B59" s="6" t="s">
        <v>48</v>
      </c>
      <c r="C59" s="12" t="s">
        <v>22</v>
      </c>
      <c r="D59" s="38">
        <v>233.8</v>
      </c>
      <c r="E59" s="39"/>
      <c r="F59" s="22">
        <f t="shared" si="1"/>
        <v>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</row>
    <row r="60" spans="1:223" s="17" customFormat="1" ht="38.25">
      <c r="A60" s="20" t="s">
        <v>50</v>
      </c>
      <c r="B60" s="11" t="s">
        <v>51</v>
      </c>
      <c r="C60" s="21" t="s">
        <v>19</v>
      </c>
      <c r="D60" s="38">
        <v>109</v>
      </c>
      <c r="E60" s="39"/>
      <c r="F60" s="22">
        <f t="shared" si="1"/>
        <v>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223" s="17" customFormat="1" ht="25.5">
      <c r="A61" s="20" t="s">
        <v>52</v>
      </c>
      <c r="B61" s="11" t="s">
        <v>53</v>
      </c>
      <c r="C61" s="21" t="s">
        <v>19</v>
      </c>
      <c r="D61" s="38">
        <v>4.2</v>
      </c>
      <c r="E61" s="39"/>
      <c r="F61" s="22">
        <f t="shared" si="1"/>
        <v>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223" s="17" customFormat="1" ht="25.5">
      <c r="A62" s="20" t="s">
        <v>54</v>
      </c>
      <c r="B62" s="11" t="s">
        <v>55</v>
      </c>
      <c r="C62" s="21" t="s">
        <v>26</v>
      </c>
      <c r="D62" s="38">
        <v>9</v>
      </c>
      <c r="E62" s="39"/>
      <c r="F62" s="22">
        <f t="shared" si="1"/>
        <v>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223" s="24" customFormat="1" ht="25.5">
      <c r="A63" s="20" t="s">
        <v>56</v>
      </c>
      <c r="B63" s="11" t="s">
        <v>57</v>
      </c>
      <c r="C63" s="21" t="s">
        <v>26</v>
      </c>
      <c r="D63" s="38">
        <v>1</v>
      </c>
      <c r="E63" s="39"/>
      <c r="F63" s="22">
        <f t="shared" si="1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223" s="9" customFormat="1">
      <c r="A64" s="20" t="s">
        <v>62</v>
      </c>
      <c r="B64" s="11" t="s">
        <v>63</v>
      </c>
      <c r="C64" s="21" t="s">
        <v>22</v>
      </c>
      <c r="D64" s="38">
        <v>68</v>
      </c>
      <c r="E64" s="39"/>
      <c r="F64" s="22">
        <f t="shared" si="1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15" customFormat="1">
      <c r="A65" s="5"/>
      <c r="B65" s="11"/>
      <c r="C65" s="7"/>
      <c r="D65" s="38"/>
      <c r="E65" s="39"/>
      <c r="F65" s="22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223" s="15" customFormat="1">
      <c r="A66" s="5"/>
      <c r="B66" s="47" t="s">
        <v>66</v>
      </c>
      <c r="C66" s="7"/>
      <c r="D66" s="38"/>
      <c r="E66" s="39"/>
      <c r="F66" s="22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223" s="15" customFormat="1">
      <c r="A67" s="5"/>
      <c r="B67" s="47"/>
      <c r="C67" s="7"/>
      <c r="D67" s="38"/>
      <c r="E67" s="39"/>
      <c r="F67" s="22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223" s="19" customFormat="1" ht="38.25">
      <c r="A68" s="5" t="s">
        <v>84</v>
      </c>
      <c r="B68" s="6" t="s">
        <v>85</v>
      </c>
      <c r="C68" s="7" t="s">
        <v>49</v>
      </c>
      <c r="D68" s="38">
        <v>128.6</v>
      </c>
      <c r="E68" s="39"/>
      <c r="F68" s="22">
        <f t="shared" si="1"/>
        <v>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223" s="19" customFormat="1" ht="25.5">
      <c r="A69" s="5" t="s">
        <v>86</v>
      </c>
      <c r="B69" s="6" t="s">
        <v>87</v>
      </c>
      <c r="C69" s="7" t="s">
        <v>49</v>
      </c>
      <c r="D69" s="38">
        <v>2.6999999999999997</v>
      </c>
      <c r="E69" s="39"/>
      <c r="F69" s="22">
        <f t="shared" si="1"/>
        <v>0</v>
      </c>
    </row>
    <row r="70" spans="1:223" s="19" customFormat="1" ht="25.5">
      <c r="A70" s="5" t="s">
        <v>96</v>
      </c>
      <c r="B70" s="13" t="s">
        <v>97</v>
      </c>
      <c r="C70" s="32" t="s">
        <v>98</v>
      </c>
      <c r="D70" s="38">
        <v>31.2</v>
      </c>
      <c r="E70" s="39"/>
      <c r="F70" s="22">
        <f t="shared" si="1"/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223">
      <c r="A71" s="69"/>
      <c r="B71" s="50" t="s">
        <v>101</v>
      </c>
      <c r="C71" s="7"/>
      <c r="D71" s="51"/>
      <c r="E71" s="37"/>
      <c r="F71" s="70">
        <f>SUM(F48:F70)</f>
        <v>0</v>
      </c>
    </row>
    <row r="72" spans="1:223">
      <c r="A72" s="69"/>
      <c r="B72" s="50" t="s">
        <v>102</v>
      </c>
      <c r="C72" s="7"/>
      <c r="D72" s="51"/>
      <c r="E72" s="37"/>
      <c r="F72" s="70">
        <f>ROUND(F71*0.2,2)</f>
        <v>0</v>
      </c>
    </row>
    <row r="73" spans="1:223" ht="13.5" thickBot="1">
      <c r="A73" s="71"/>
      <c r="B73" s="72" t="s">
        <v>103</v>
      </c>
      <c r="C73" s="73"/>
      <c r="D73" s="74"/>
      <c r="E73" s="75"/>
      <c r="F73" s="76">
        <f>F71+F72</f>
        <v>0</v>
      </c>
    </row>
    <row r="74" spans="1:223" s="1" customFormat="1" ht="13.5" thickBot="1">
      <c r="A74" s="43"/>
      <c r="B74" s="43"/>
      <c r="C74" s="54"/>
      <c r="D74" s="46"/>
      <c r="E74" s="26"/>
      <c r="F74" s="26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s="60" customFormat="1" ht="16.5" thickBot="1">
      <c r="A75" s="56"/>
      <c r="B75" s="57" t="s">
        <v>104</v>
      </c>
      <c r="C75" s="58"/>
      <c r="D75" s="59"/>
      <c r="E75" s="59"/>
      <c r="F75" s="61">
        <f>F73+F40</f>
        <v>0</v>
      </c>
    </row>
    <row r="77" spans="1:223">
      <c r="F77" s="55"/>
    </row>
  </sheetData>
  <mergeCells count="1">
    <mergeCell ref="A1:F1"/>
  </mergeCells>
  <printOptions horizontalCentered="1"/>
  <pageMargins left="0.59055118110236227" right="0.31496062992125984" top="0.59055118110236227" bottom="0.47244094488188981" header="0.27559055118110237" footer="0.19685039370078741"/>
  <pageSetup paperSize="9" scale="81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 (1)</vt:lpstr>
      <vt:lpstr>'КС (1)'!Област_печат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Любомир П. Равелов</cp:lastModifiedBy>
  <cp:lastPrinted>2018-08-03T12:47:14Z</cp:lastPrinted>
  <dcterms:created xsi:type="dcterms:W3CDTF">2018-05-04T05:11:56Z</dcterms:created>
  <dcterms:modified xsi:type="dcterms:W3CDTF">2018-08-21T13:13:13Z</dcterms:modified>
</cp:coreProperties>
</file>